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PPPR\Odd. financniho rizeni a kontrol\Vlastní záležitosti\Obvyklé ceny zařízení, vybavení a obvyklé mzdy\Obvyklé mzdy a platy\"/>
    </mc:Choice>
  </mc:AlternateContent>
  <bookViews>
    <workbookView xWindow="0" yWindow="0" windowWidth="21570" windowHeight="9615" tabRatio="840"/>
  </bookViews>
  <sheets>
    <sheet name="Mzdy-platy" sheetId="1" r:id="rId1"/>
  </sheets>
  <definedNames>
    <definedName name="_xlnm.Print_Area" localSheetId="0">'Mzdy-platy'!$A$1:$I$48</definedName>
  </definedNames>
  <calcPr calcId="152511"/>
</workbook>
</file>

<file path=xl/calcChain.xml><?xml version="1.0" encoding="utf-8"?>
<calcChain xmlns="http://schemas.openxmlformats.org/spreadsheetml/2006/main">
  <c r="E9" i="1" l="1"/>
  <c r="E11" i="1"/>
  <c r="E13" i="1"/>
  <c r="E16" i="1"/>
  <c r="D16" i="1"/>
  <c r="D13" i="1"/>
  <c r="D11" i="1"/>
  <c r="D9" i="1"/>
  <c r="B31" i="1" l="1"/>
  <c r="F31" i="1" s="1"/>
  <c r="C31" i="1"/>
  <c r="G31" i="1" l="1"/>
  <c r="E31" i="1"/>
  <c r="I31" i="1" s="1"/>
  <c r="D31" i="1"/>
  <c r="H31" i="1" s="1"/>
  <c r="B25" i="1"/>
  <c r="D25" i="1" s="1"/>
  <c r="C25" i="1"/>
  <c r="E25" i="1" s="1"/>
  <c r="B9" i="1" l="1"/>
  <c r="B21" i="1" l="1"/>
  <c r="D21" i="1" s="1"/>
  <c r="C21" i="1"/>
  <c r="E21" i="1" s="1"/>
  <c r="C18" i="1" l="1"/>
  <c r="B18" i="1"/>
  <c r="C16" i="1"/>
  <c r="I16" i="1" s="1"/>
  <c r="B16" i="1"/>
  <c r="H16" i="1" s="1"/>
  <c r="C13" i="1"/>
  <c r="I13" i="1" s="1"/>
  <c r="B13" i="1"/>
  <c r="F13" i="1" s="1"/>
  <c r="C11" i="1"/>
  <c r="I11" i="1" s="1"/>
  <c r="B11" i="1"/>
  <c r="H11" i="1" s="1"/>
  <c r="C9" i="1"/>
  <c r="I9" i="1" s="1"/>
  <c r="H9" i="1"/>
  <c r="I25" i="1"/>
  <c r="G25" i="1"/>
  <c r="H25" i="1"/>
  <c r="F25" i="1"/>
  <c r="H21" i="1"/>
  <c r="I21" i="1"/>
  <c r="F21" i="1"/>
  <c r="G21" i="1"/>
  <c r="G18" i="1" l="1"/>
  <c r="E18" i="1"/>
  <c r="D18" i="1"/>
  <c r="H18" i="1" s="1"/>
  <c r="I18" i="1"/>
  <c r="G13" i="1"/>
  <c r="F18" i="1"/>
  <c r="G16" i="1"/>
  <c r="F16" i="1"/>
  <c r="H13" i="1"/>
  <c r="G11" i="1"/>
  <c r="F11" i="1"/>
  <c r="G9" i="1"/>
  <c r="F9" i="1"/>
</calcChain>
</file>

<file path=xl/sharedStrings.xml><?xml version="1.0" encoding="utf-8"?>
<sst xmlns="http://schemas.openxmlformats.org/spreadsheetml/2006/main" count="90" uniqueCount="60">
  <si>
    <t> Hrubá měsíční mzda/plat (Kč)</t>
  </si>
  <si>
    <t>Měsíční mzda/plat vč. zákonných odvodů (Kč)</t>
  </si>
  <si>
    <t>dolní hranice</t>
  </si>
  <si>
    <t>horní hranice</t>
  </si>
  <si>
    <t>Poznámky</t>
  </si>
  <si>
    <t>Měsíční hodinová mzda/plat vč. zákonných odvodů (Kč/hod)</t>
  </si>
  <si>
    <t>Typová pracovní pozice</t>
  </si>
  <si>
    <t>Obvyklé mzdy/platy jsou aplikovány zejména na pracovní smlouvy, dohody o pracovní činnosti a dohody o provedení práce.</t>
  </si>
  <si>
    <t>učitelé předškolní výchovy, pracovníci pečující o děti, školní asistenti</t>
  </si>
  <si>
    <r>
      <t>Hrubá hodinová mzda/ plat/odměna</t>
    </r>
    <r>
      <rPr>
        <b/>
        <sz val="10"/>
        <color indexed="8"/>
        <rFont val="Arial"/>
        <family val="2"/>
        <charset val="238"/>
      </rPr>
      <t xml:space="preserve"> (Kč/hod)</t>
    </r>
  </si>
  <si>
    <t>Obvyklé mzdy/platy vycházejí z údajů Regionální statistiky ceny práce pro Prahu</t>
  </si>
  <si>
    <t>Pro stanovení mzdy/platu ostatních, zde neuvedených pracovních pozic, doporučujeme použít statistiku výdělků na Integrovaném portálu MPSV</t>
  </si>
  <si>
    <t>* Pouze pro projekty EFRR jako součást způsobilých výdajů (v rámci projektů ESF se jedná o nepřímé náklady)</t>
  </si>
  <si>
    <t>projektový manažer (koordinátor)*
finanční manažer*</t>
  </si>
  <si>
    <t>pradleny, kuchařky, švadleny apod.</t>
  </si>
  <si>
    <t>,</t>
  </si>
  <si>
    <t>ošetřovatelé, zdravotní sestry</t>
  </si>
  <si>
    <t>učitelé základních škol, speciálních škol a středních škol, speciální pedagogové, vychovatelé, pedagogové volného času,</t>
  </si>
  <si>
    <r>
      <t xml:space="preserve">sociální pracovníci (odborní i řadoví sociální pracovníci), </t>
    </r>
    <r>
      <rPr>
        <sz val="10"/>
        <rFont val="Arial"/>
        <family val="2"/>
      </rPr>
      <t>sociální poradenství, terénní pracovníci</t>
    </r>
  </si>
  <si>
    <r>
      <t xml:space="preserve">Mzdy/platy vyšší než doporučená horní hranice jsou možné v opodstatněných a odůvodněných případech, které je nutné popsat v žádosti o podporu, popř. ve zprávách o realizaci projektu (zdůvodnění by mělo být primárně založeno na údajích pro konkrétní pracovní pozici dle ISPV jako hodnota pro 9. decil). </t>
    </r>
    <r>
      <rPr>
        <b/>
        <sz val="10"/>
        <color indexed="8"/>
        <rFont val="Arial"/>
        <family val="2"/>
      </rPr>
      <t>Podklady a dokumenty</t>
    </r>
    <r>
      <rPr>
        <sz val="10"/>
        <color indexed="8"/>
        <rFont val="Arial"/>
        <family val="2"/>
      </rPr>
      <t xml:space="preserve"> použité pro zdůvodnění vyšší mzdy/platu než doporučená horní hranice </t>
    </r>
    <r>
      <rPr>
        <b/>
        <sz val="10"/>
        <color indexed="8"/>
        <rFont val="Arial"/>
        <family val="2"/>
      </rPr>
      <t>mohou být ověřeny v rámci ex-ante kontroly před podpisem smlouvy o financování.</t>
    </r>
  </si>
  <si>
    <r>
      <rPr>
        <b/>
        <sz val="10"/>
        <rFont val="Arial"/>
        <family val="2"/>
        <charset val="238"/>
      </rPr>
      <t>Nad rámec výše uvedených limitů mohou být vyláceny odměny z OP PPR,  a to pouze v odůvodněných případech</t>
    </r>
    <r>
      <rPr>
        <sz val="10"/>
        <rFont val="Arial"/>
        <family val="2"/>
        <charset val="238"/>
      </rPr>
      <t xml:space="preserve">, ve kterých budou způsobilým nákladem za předpokladu, že zaměstnanec splnil mimořádný nebo zvlášť významný pracovní úkol. Odměna může být vyplacena maximálně ve výši jednoho měsíčního platu v projektu za rok. </t>
    </r>
  </si>
  <si>
    <t>Typové pozice pro jednotlivé kategorie</t>
  </si>
  <si>
    <t>Název, kód podle CZ-ISCO</t>
  </si>
  <si>
    <t>1. kvartil</t>
  </si>
  <si>
    <t>3. kvartil</t>
  </si>
  <si>
    <t>2635 - Specialisté v oblasti sociální práce</t>
  </si>
  <si>
    <t>3412 - Odborní pracovníci v oblasti sociální práce</t>
  </si>
  <si>
    <t>poznámka</t>
  </si>
  <si>
    <t xml:space="preserve">Platová sféra (nepodnikatelská) </t>
  </si>
  <si>
    <t>9333 - Pomocní manipulační pracovníci (kromě výroby)</t>
  </si>
  <si>
    <t>5120 - Kuchaři (kromě šéfkuchařů), pomocní kuchaři</t>
  </si>
  <si>
    <t>2342 - Učitelé v oblasti předškolní výchovy</t>
  </si>
  <si>
    <t>5312 - Asistenti pedagogů</t>
  </si>
  <si>
    <t>2341 - Učitelé na 1. stupni základních škol</t>
  </si>
  <si>
    <t>2330 - Učitelé na středních školách (kromě odborných předmětů), konzervatořích a na 2. stupni základních škol</t>
  </si>
  <si>
    <t>2359 - Specialisté a odborní pracovníci v oblasti výchovy a vzdělávání jinde neuvedení</t>
  </si>
  <si>
    <t xml:space="preserve">2310 - Učitelé na vysokých a vyšších odborných školách </t>
  </si>
  <si>
    <t xml:space="preserve">Mzdová sféra (podnikatelská) </t>
  </si>
  <si>
    <t>1345 - Řídící pracovníci v oblasti vzdělávání</t>
  </si>
  <si>
    <t>3112 - Stavební technici</t>
  </si>
  <si>
    <t>Mzdová sféra (podnikatelská) - je to zvláštní, ale VŠ učitelé nejsou vedeni v nepodnikatelské sféře</t>
  </si>
  <si>
    <t xml:space="preserve">1223 - Řídící pracovníci v oblasti výzkumu a vývoje </t>
  </si>
  <si>
    <t>2634 - Psychologové</t>
  </si>
  <si>
    <t>2359 - Specialisté a odborní pracovníci v oblasti výchovy a vzdělávání jinde neuvedení (lektoři)</t>
  </si>
  <si>
    <t>3343 - Odborní pracovníci v administrativě a správě organizace</t>
  </si>
  <si>
    <t>3313 - Odborní pracovníci v oblasti účetnictví, ekonomiky a personalistiky</t>
  </si>
  <si>
    <t>7531 - Krejčí, krejčová</t>
  </si>
  <si>
    <t>3256 - Zdrav. sestry</t>
  </si>
  <si>
    <t>5322 - Ošetrovatelé a pracovníci v sociálních službách v oblasti ambulantních a terénních služeb a domácí péče</t>
  </si>
  <si>
    <t>1344 -  Řídící pracovníci v sociální oblasti (kromě péče o seniory)</t>
  </si>
  <si>
    <t>řídící pracovníci v sociální oblasti, specialisté v oblasti vzdělávání, kulturních, sociálních oblastí apod. (psychologové, lektoři atd.)</t>
  </si>
  <si>
    <t>3341 -Vedoucí v oblasti administrativních agend</t>
  </si>
  <si>
    <t>23 - Specialisté v oblasti výchovy a vzdělávání</t>
  </si>
  <si>
    <t>26 - Specialisté obl. právní, sociální, kulturní a příbuz.oblastí</t>
  </si>
  <si>
    <t>vědečtí a odborní pracovníci (duševní a tvůrčí pracovníci), vědeckopedagogičtí pracovníci, řídící pracovníci v oblasti předškolní a mimoškolní výchovy, v oblasti péče o děti, stavební technici přípravy a realizace investic, inženýring</t>
  </si>
  <si>
    <t>Obvyklé mzdy/platy pro období 2020/2021</t>
  </si>
  <si>
    <t>Platová sféra (nepodnikatelská)</t>
  </si>
  <si>
    <t>Mzdová sféra (podnikatelská) - 9. decil, zdroj: hhttps://www.mpsv.cz/documents/20142/848077/Pra_194_mzs.xlsx/df963537-d985-40c6-1148-f399ccab46d9</t>
  </si>
  <si>
    <t>Mzdová sféra (podnikatelská) - 9. decil, zdroj: https://www.mpsv.cz/documents/20142/848077/Pra_194_mzs.xlsx/df963537-d985-40c6-1148-f399ccab46d9</t>
  </si>
  <si>
    <t>platnost od 5. 6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</si>
</sst>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b/>
      <sz val="12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6"/>
      <color indexed="8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4" fontId="7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5" fillId="0" borderId="10" xfId="0" applyNumberFormat="1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3" fontId="5" fillId="0" borderId="14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3" fontId="5" fillId="0" borderId="10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3" fontId="5" fillId="4" borderId="14" xfId="0" applyNumberFormat="1" applyFont="1" applyFill="1" applyBorder="1" applyAlignment="1">
      <alignment vertical="center" wrapText="1"/>
    </xf>
    <xf numFmtId="0" fontId="0" fillId="4" borderId="2" xfId="0" applyFill="1" applyBorder="1" applyAlignment="1">
      <alignment horizontal="left" vertical="center"/>
    </xf>
    <xf numFmtId="3" fontId="5" fillId="4" borderId="10" xfId="0" applyNumberFormat="1" applyFont="1" applyFill="1" applyBorder="1" applyAlignment="1">
      <alignment vertical="center" wrapText="1"/>
    </xf>
    <xf numFmtId="3" fontId="5" fillId="4" borderId="10" xfId="0" applyNumberFormat="1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3" fontId="5" fillId="4" borderId="11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left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0" fontId="11" fillId="4" borderId="0" xfId="0" applyFont="1" applyFill="1" applyAlignment="1">
      <alignment vertical="center"/>
    </xf>
    <xf numFmtId="3" fontId="2" fillId="4" borderId="16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3" fontId="2" fillId="4" borderId="18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5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0" fillId="4" borderId="12" xfId="0" applyNumberFormat="1" applyFill="1" applyBorder="1" applyAlignment="1">
      <alignment horizontal="center" vertical="center"/>
    </xf>
    <xf numFmtId="3" fontId="13" fillId="5" borderId="7" xfId="0" applyNumberFormat="1" applyFont="1" applyFill="1" applyBorder="1" applyAlignment="1">
      <alignment horizontal="center" vertical="center" wrapText="1"/>
    </xf>
    <xf numFmtId="3" fontId="13" fillId="5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4" borderId="24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36" xfId="0" applyNumberFormat="1" applyFont="1" applyFill="1" applyBorder="1" applyAlignment="1">
      <alignment horizontal="center" vertical="center" wrapText="1"/>
    </xf>
    <xf numFmtId="3" fontId="5" fillId="4" borderId="25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723900</xdr:colOff>
      <xdr:row>0</xdr:row>
      <xdr:rowOff>685800</xdr:rowOff>
    </xdr:to>
    <xdr:pic>
      <xdr:nvPicPr>
        <xdr:cNvPr id="1258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76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0</xdr:row>
      <xdr:rowOff>19050</xdr:rowOff>
    </xdr:from>
    <xdr:to>
      <xdr:col>8</xdr:col>
      <xdr:colOff>866775</xdr:colOff>
      <xdr:row>0</xdr:row>
      <xdr:rowOff>676275</xdr:rowOff>
    </xdr:to>
    <xdr:pic>
      <xdr:nvPicPr>
        <xdr:cNvPr id="1259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9050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zoomScaleNormal="100" workbookViewId="0">
      <selection activeCell="B9" sqref="B9:B10"/>
    </sheetView>
  </sheetViews>
  <sheetFormatPr defaultRowHeight="12.75" x14ac:dyDescent="0.2"/>
  <cols>
    <col min="1" max="1" width="38.7109375" style="2" customWidth="1"/>
    <col min="2" max="2" width="11.140625" style="2" customWidth="1"/>
    <col min="3" max="4" width="11.5703125" style="2" customWidth="1"/>
    <col min="5" max="5" width="12.85546875" style="2" customWidth="1"/>
    <col min="6" max="6" width="14" style="2" customWidth="1"/>
    <col min="7" max="7" width="12.7109375" style="2" customWidth="1"/>
    <col min="8" max="8" width="13" style="2" customWidth="1"/>
    <col min="9" max="9" width="13.42578125" style="2" customWidth="1"/>
    <col min="10" max="10" width="40.85546875" style="2" hidden="1" customWidth="1"/>
    <col min="11" max="12" width="13.42578125" style="2" hidden="1" customWidth="1"/>
    <col min="13" max="13" width="87.140625" style="13" hidden="1" customWidth="1"/>
    <col min="14" max="14" width="38.42578125" style="2" hidden="1" customWidth="1"/>
    <col min="15" max="16384" width="9.140625" style="2"/>
  </cols>
  <sheetData>
    <row r="1" spans="1:13" ht="54.75" customHeight="1" x14ac:dyDescent="0.2">
      <c r="A1" s="93"/>
      <c r="B1" s="93"/>
      <c r="C1" s="93"/>
      <c r="D1" s="93"/>
      <c r="E1" s="93"/>
      <c r="F1" s="93"/>
      <c r="G1" s="93"/>
      <c r="H1" s="93"/>
      <c r="I1" s="93"/>
    </row>
    <row r="2" spans="1:13" ht="9" customHeight="1" x14ac:dyDescent="0.2"/>
    <row r="3" spans="1:13" ht="15.75" x14ac:dyDescent="0.2">
      <c r="A3" s="1" t="s">
        <v>55</v>
      </c>
    </row>
    <row r="4" spans="1:13" ht="15.75" x14ac:dyDescent="0.2">
      <c r="A4" s="1"/>
    </row>
    <row r="5" spans="1:13" x14ac:dyDescent="0.2">
      <c r="A5" s="121" t="s">
        <v>59</v>
      </c>
      <c r="B5" s="122"/>
      <c r="C5" s="122"/>
      <c r="D5" s="122"/>
    </row>
    <row r="6" spans="1:13" ht="13.5" thickBot="1" x14ac:dyDescent="0.25">
      <c r="A6" s="9"/>
    </row>
    <row r="7" spans="1:13" ht="25.5" customHeight="1" x14ac:dyDescent="0.2">
      <c r="A7" s="33" t="s">
        <v>6</v>
      </c>
      <c r="B7" s="80" t="s">
        <v>0</v>
      </c>
      <c r="C7" s="81"/>
      <c r="D7" s="80" t="s">
        <v>1</v>
      </c>
      <c r="E7" s="81"/>
      <c r="F7" s="80" t="s">
        <v>9</v>
      </c>
      <c r="G7" s="81"/>
      <c r="H7" s="85" t="s">
        <v>5</v>
      </c>
      <c r="I7" s="81"/>
      <c r="J7" s="82" t="s">
        <v>21</v>
      </c>
      <c r="K7" s="83"/>
      <c r="L7" s="84"/>
      <c r="M7" s="100" t="s">
        <v>27</v>
      </c>
    </row>
    <row r="8" spans="1:13" ht="26.25" customHeight="1" thickBot="1" x14ac:dyDescent="0.25">
      <c r="A8" s="34"/>
      <c r="B8" s="35" t="s">
        <v>2</v>
      </c>
      <c r="C8" s="32" t="s">
        <v>3</v>
      </c>
      <c r="D8" s="35" t="s">
        <v>2</v>
      </c>
      <c r="E8" s="32" t="s">
        <v>3</v>
      </c>
      <c r="F8" s="35" t="s">
        <v>2</v>
      </c>
      <c r="G8" s="32" t="s">
        <v>3</v>
      </c>
      <c r="H8" s="31" t="s">
        <v>2</v>
      </c>
      <c r="I8" s="32" t="s">
        <v>3</v>
      </c>
      <c r="J8" s="28" t="s">
        <v>22</v>
      </c>
      <c r="K8" s="27" t="s">
        <v>23</v>
      </c>
      <c r="L8" s="29" t="s">
        <v>24</v>
      </c>
      <c r="M8" s="100"/>
    </row>
    <row r="9" spans="1:13" ht="22.5" customHeight="1" x14ac:dyDescent="0.2">
      <c r="A9" s="74" t="s">
        <v>18</v>
      </c>
      <c r="B9" s="70">
        <f>AVERAGE(K9:K10)</f>
        <v>34629</v>
      </c>
      <c r="C9" s="72">
        <f>AVERAGE(L9:L10)</f>
        <v>43388.5</v>
      </c>
      <c r="D9" s="70">
        <f>B9*1.338</f>
        <v>46333.602000000006</v>
      </c>
      <c r="E9" s="72">
        <f>C9*1.338</f>
        <v>58053.813000000002</v>
      </c>
      <c r="F9" s="70">
        <f>B9/160</f>
        <v>216.43125000000001</v>
      </c>
      <c r="G9" s="72">
        <f>C9/160</f>
        <v>271.17812500000002</v>
      </c>
      <c r="H9" s="76">
        <f>D9/160</f>
        <v>289.58501250000006</v>
      </c>
      <c r="I9" s="72">
        <f>E9/160</f>
        <v>362.83633125</v>
      </c>
      <c r="J9" s="25" t="s">
        <v>26</v>
      </c>
      <c r="K9" s="55">
        <v>34336</v>
      </c>
      <c r="L9" s="56">
        <v>42461</v>
      </c>
      <c r="M9" s="36" t="s">
        <v>28</v>
      </c>
    </row>
    <row r="10" spans="1:13" ht="22.5" customHeight="1" thickBot="1" x14ac:dyDescent="0.25">
      <c r="A10" s="75"/>
      <c r="B10" s="71"/>
      <c r="C10" s="73"/>
      <c r="D10" s="71"/>
      <c r="E10" s="73"/>
      <c r="F10" s="71"/>
      <c r="G10" s="73"/>
      <c r="H10" s="77"/>
      <c r="I10" s="73"/>
      <c r="J10" s="30" t="s">
        <v>25</v>
      </c>
      <c r="K10" s="52">
        <v>34922</v>
      </c>
      <c r="L10" s="51">
        <v>44316</v>
      </c>
      <c r="M10" s="36" t="s">
        <v>28</v>
      </c>
    </row>
    <row r="11" spans="1:13" ht="22.5" customHeight="1" x14ac:dyDescent="0.2">
      <c r="A11" s="74" t="s">
        <v>16</v>
      </c>
      <c r="B11" s="70">
        <f>AVERAGE(K11:K12)</f>
        <v>32625</v>
      </c>
      <c r="C11" s="72">
        <f>AVERAGE(L11:L12)</f>
        <v>39299.5</v>
      </c>
      <c r="D11" s="70">
        <f>B11*1.338</f>
        <v>43652.25</v>
      </c>
      <c r="E11" s="72">
        <f>C11*1.338</f>
        <v>52582.731</v>
      </c>
      <c r="F11" s="70">
        <f>B11/160</f>
        <v>203.90625</v>
      </c>
      <c r="G11" s="72">
        <f>C11/160</f>
        <v>245.62187499999999</v>
      </c>
      <c r="H11" s="76">
        <f>D11/160</f>
        <v>272.82656250000002</v>
      </c>
      <c r="I11" s="72">
        <f>E11/160</f>
        <v>328.64206875000002</v>
      </c>
      <c r="J11" s="25" t="s">
        <v>47</v>
      </c>
      <c r="K11" s="55">
        <v>38668</v>
      </c>
      <c r="L11" s="56">
        <v>47192</v>
      </c>
      <c r="M11" s="36" t="s">
        <v>28</v>
      </c>
    </row>
    <row r="12" spans="1:13" ht="47.25" customHeight="1" thickBot="1" x14ac:dyDescent="0.25">
      <c r="A12" s="75"/>
      <c r="B12" s="71"/>
      <c r="C12" s="73"/>
      <c r="D12" s="71"/>
      <c r="E12" s="73"/>
      <c r="F12" s="71"/>
      <c r="G12" s="73"/>
      <c r="H12" s="77"/>
      <c r="I12" s="73"/>
      <c r="J12" s="26" t="s">
        <v>48</v>
      </c>
      <c r="K12" s="57">
        <v>26582</v>
      </c>
      <c r="L12" s="58">
        <v>31407</v>
      </c>
      <c r="M12" s="36" t="s">
        <v>28</v>
      </c>
    </row>
    <row r="13" spans="1:13" ht="30.75" customHeight="1" x14ac:dyDescent="0.2">
      <c r="A13" s="74" t="s">
        <v>14</v>
      </c>
      <c r="B13" s="86">
        <f>AVERAGE(K13:K15)</f>
        <v>22832</v>
      </c>
      <c r="C13" s="89">
        <f>AVERAGE(L13:L15)</f>
        <v>28088.666666666668</v>
      </c>
      <c r="D13" s="86">
        <f>B13*1.338</f>
        <v>30549.216</v>
      </c>
      <c r="E13" s="89">
        <f>C13*1.338</f>
        <v>37582.636000000006</v>
      </c>
      <c r="F13" s="86">
        <f>B13/160</f>
        <v>142.69999999999999</v>
      </c>
      <c r="G13" s="89">
        <f>C13/160</f>
        <v>175.55416666666667</v>
      </c>
      <c r="H13" s="94">
        <f>D13/160</f>
        <v>190.93260000000001</v>
      </c>
      <c r="I13" s="89">
        <f>E13/160</f>
        <v>234.89147500000004</v>
      </c>
      <c r="J13" s="24" t="s">
        <v>29</v>
      </c>
      <c r="K13" s="59">
        <v>22206</v>
      </c>
      <c r="L13" s="56">
        <v>29049</v>
      </c>
      <c r="M13" s="36" t="s">
        <v>28</v>
      </c>
    </row>
    <row r="14" spans="1:13" ht="28.5" customHeight="1" x14ac:dyDescent="0.2">
      <c r="A14" s="92"/>
      <c r="B14" s="87"/>
      <c r="C14" s="90"/>
      <c r="D14" s="87"/>
      <c r="E14" s="90"/>
      <c r="F14" s="87"/>
      <c r="G14" s="90"/>
      <c r="H14" s="95"/>
      <c r="I14" s="90"/>
      <c r="J14" s="17" t="s">
        <v>30</v>
      </c>
      <c r="K14" s="60">
        <v>21538</v>
      </c>
      <c r="L14" s="61">
        <v>27195</v>
      </c>
      <c r="M14" s="36" t="s">
        <v>28</v>
      </c>
    </row>
    <row r="15" spans="1:13" ht="27" customHeight="1" thickBot="1" x14ac:dyDescent="0.25">
      <c r="A15" s="75"/>
      <c r="B15" s="88"/>
      <c r="C15" s="91"/>
      <c r="D15" s="88"/>
      <c r="E15" s="91"/>
      <c r="F15" s="88"/>
      <c r="G15" s="91"/>
      <c r="H15" s="96"/>
      <c r="I15" s="91"/>
      <c r="J15" s="19" t="s">
        <v>46</v>
      </c>
      <c r="K15" s="62">
        <v>24752</v>
      </c>
      <c r="L15" s="51">
        <v>28022</v>
      </c>
      <c r="M15" s="36" t="s">
        <v>28</v>
      </c>
    </row>
    <row r="16" spans="1:13" ht="27" customHeight="1" x14ac:dyDescent="0.2">
      <c r="A16" s="74" t="s">
        <v>8</v>
      </c>
      <c r="B16" s="86">
        <f>AVERAGE(K16:K17)</f>
        <v>29889</v>
      </c>
      <c r="C16" s="89">
        <f>AVERAGE(L16:L17)</f>
        <v>34390.5</v>
      </c>
      <c r="D16" s="86">
        <f>B16*1.338</f>
        <v>39991.482000000004</v>
      </c>
      <c r="E16" s="89">
        <f>C16*1.338</f>
        <v>46014.489000000001</v>
      </c>
      <c r="F16" s="86">
        <f>B16/160</f>
        <v>186.80625000000001</v>
      </c>
      <c r="G16" s="89">
        <f>C16/160</f>
        <v>214.94062500000001</v>
      </c>
      <c r="H16" s="94">
        <f>D16/160</f>
        <v>249.94676250000003</v>
      </c>
      <c r="I16" s="89">
        <f>E16/160</f>
        <v>287.59055625000002</v>
      </c>
      <c r="J16" s="21" t="s">
        <v>31</v>
      </c>
      <c r="K16" s="63">
        <v>33440</v>
      </c>
      <c r="L16" s="49">
        <v>37911</v>
      </c>
      <c r="M16" s="36" t="s">
        <v>28</v>
      </c>
    </row>
    <row r="17" spans="1:13" ht="24.75" customHeight="1" thickBot="1" x14ac:dyDescent="0.25">
      <c r="A17" s="75"/>
      <c r="B17" s="88"/>
      <c r="C17" s="91"/>
      <c r="D17" s="88"/>
      <c r="E17" s="91"/>
      <c r="F17" s="88"/>
      <c r="G17" s="91"/>
      <c r="H17" s="96"/>
      <c r="I17" s="91"/>
      <c r="J17" s="23" t="s">
        <v>32</v>
      </c>
      <c r="K17" s="62">
        <v>26338</v>
      </c>
      <c r="L17" s="51">
        <v>30870</v>
      </c>
      <c r="M17" s="36" t="s">
        <v>28</v>
      </c>
    </row>
    <row r="18" spans="1:13" ht="31.5" customHeight="1" x14ac:dyDescent="0.2">
      <c r="A18" s="74" t="s">
        <v>17</v>
      </c>
      <c r="B18" s="70">
        <f>AVERAGE(K18:K20)</f>
        <v>37938.333333333336</v>
      </c>
      <c r="C18" s="72">
        <f>AVERAGE(L18:L20)</f>
        <v>45712.333333333336</v>
      </c>
      <c r="D18" s="70">
        <f>B18*1.338</f>
        <v>50761.490000000005</v>
      </c>
      <c r="E18" s="72">
        <f>C18*1.338</f>
        <v>61163.102000000006</v>
      </c>
      <c r="F18" s="70">
        <f>B18/160</f>
        <v>237.11458333333334</v>
      </c>
      <c r="G18" s="72">
        <f>C18/160</f>
        <v>285.70208333333335</v>
      </c>
      <c r="H18" s="76">
        <f>D18/160</f>
        <v>317.25931250000002</v>
      </c>
      <c r="I18" s="72">
        <f>E18/160</f>
        <v>382.26938750000005</v>
      </c>
      <c r="J18" s="22" t="s">
        <v>33</v>
      </c>
      <c r="K18" s="63">
        <v>40116</v>
      </c>
      <c r="L18" s="49">
        <v>47442</v>
      </c>
      <c r="M18" s="36" t="s">
        <v>28</v>
      </c>
    </row>
    <row r="19" spans="1:13" ht="36.75" customHeight="1" x14ac:dyDescent="0.2">
      <c r="A19" s="92"/>
      <c r="B19" s="99"/>
      <c r="C19" s="98"/>
      <c r="D19" s="99"/>
      <c r="E19" s="98"/>
      <c r="F19" s="99"/>
      <c r="G19" s="98"/>
      <c r="H19" s="97"/>
      <c r="I19" s="98"/>
      <c r="J19" s="18" t="s">
        <v>34</v>
      </c>
      <c r="K19" s="64">
        <v>40147</v>
      </c>
      <c r="L19" s="50">
        <v>48070</v>
      </c>
      <c r="M19" s="36" t="s">
        <v>28</v>
      </c>
    </row>
    <row r="20" spans="1:13" ht="35.25" customHeight="1" thickBot="1" x14ac:dyDescent="0.25">
      <c r="A20" s="75"/>
      <c r="B20" s="71"/>
      <c r="C20" s="73"/>
      <c r="D20" s="71"/>
      <c r="E20" s="73"/>
      <c r="F20" s="71"/>
      <c r="G20" s="73"/>
      <c r="H20" s="77"/>
      <c r="I20" s="73"/>
      <c r="J20" s="19" t="s">
        <v>35</v>
      </c>
      <c r="K20" s="62">
        <v>33552</v>
      </c>
      <c r="L20" s="51">
        <v>41625</v>
      </c>
      <c r="M20" s="36" t="s">
        <v>28</v>
      </c>
    </row>
    <row r="21" spans="1:13" ht="30.75" customHeight="1" x14ac:dyDescent="0.2">
      <c r="A21" s="74" t="s">
        <v>54</v>
      </c>
      <c r="B21" s="70">
        <f>AVERAGE(K21:K24)</f>
        <v>44892</v>
      </c>
      <c r="C21" s="72">
        <f>AVERAGE(L21:L24)</f>
        <v>70230.75</v>
      </c>
      <c r="D21" s="70">
        <f>B21*1.338</f>
        <v>60065.496000000006</v>
      </c>
      <c r="E21" s="72">
        <f>C21*1.338</f>
        <v>93968.743500000011</v>
      </c>
      <c r="F21" s="70">
        <f>B21/160</f>
        <v>280.57499999999999</v>
      </c>
      <c r="G21" s="72">
        <f>C21/160</f>
        <v>438.94218749999999</v>
      </c>
      <c r="H21" s="76">
        <f>D21/160</f>
        <v>375.40935000000002</v>
      </c>
      <c r="I21" s="72">
        <f>E21/160</f>
        <v>587.30464687500012</v>
      </c>
      <c r="J21" s="21" t="s">
        <v>36</v>
      </c>
      <c r="K21" s="63">
        <v>36769</v>
      </c>
      <c r="L21" s="49">
        <v>67466</v>
      </c>
      <c r="M21" s="37" t="s">
        <v>40</v>
      </c>
    </row>
    <row r="22" spans="1:13" ht="21.75" customHeight="1" x14ac:dyDescent="0.2">
      <c r="A22" s="92"/>
      <c r="B22" s="99"/>
      <c r="C22" s="98"/>
      <c r="D22" s="99"/>
      <c r="E22" s="98"/>
      <c r="F22" s="99"/>
      <c r="G22" s="98"/>
      <c r="H22" s="97"/>
      <c r="I22" s="98"/>
      <c r="J22" s="39" t="s">
        <v>38</v>
      </c>
      <c r="K22" s="64">
        <v>58737</v>
      </c>
      <c r="L22" s="50">
        <v>77563</v>
      </c>
      <c r="M22" s="40" t="s">
        <v>28</v>
      </c>
    </row>
    <row r="23" spans="1:13" ht="22.5" customHeight="1" x14ac:dyDescent="0.2">
      <c r="A23" s="92"/>
      <c r="B23" s="99"/>
      <c r="C23" s="98"/>
      <c r="D23" s="99"/>
      <c r="E23" s="98"/>
      <c r="F23" s="99"/>
      <c r="G23" s="98"/>
      <c r="H23" s="97"/>
      <c r="I23" s="98"/>
      <c r="J23" s="17" t="s">
        <v>39</v>
      </c>
      <c r="K23" s="64">
        <v>33644</v>
      </c>
      <c r="L23" s="50">
        <v>43791</v>
      </c>
      <c r="M23" s="36" t="s">
        <v>28</v>
      </c>
    </row>
    <row r="24" spans="1:13" ht="25.5" customHeight="1" thickBot="1" x14ac:dyDescent="0.25">
      <c r="A24" s="75"/>
      <c r="B24" s="71"/>
      <c r="C24" s="73"/>
      <c r="D24" s="71"/>
      <c r="E24" s="73"/>
      <c r="F24" s="71"/>
      <c r="G24" s="73"/>
      <c r="H24" s="77"/>
      <c r="I24" s="73"/>
      <c r="J24" s="19" t="s">
        <v>41</v>
      </c>
      <c r="K24" s="62">
        <v>50418</v>
      </c>
      <c r="L24" s="51">
        <v>92103</v>
      </c>
      <c r="M24" s="36" t="s">
        <v>28</v>
      </c>
    </row>
    <row r="25" spans="1:13" ht="25.5" customHeight="1" x14ac:dyDescent="0.2">
      <c r="A25" s="101" t="s">
        <v>50</v>
      </c>
      <c r="B25" s="86">
        <f>AVERAGE(K25:K30)</f>
        <v>35123</v>
      </c>
      <c r="C25" s="89">
        <f>AVERAGE(L25:L30)</f>
        <v>60804.333333333336</v>
      </c>
      <c r="D25" s="86">
        <f>B25*1.338</f>
        <v>46994.574000000001</v>
      </c>
      <c r="E25" s="89">
        <f>C25*1.338</f>
        <v>81356.198000000004</v>
      </c>
      <c r="F25" s="86">
        <f>B25/160</f>
        <v>219.51875000000001</v>
      </c>
      <c r="G25" s="89">
        <f>C25/160</f>
        <v>380.02708333333334</v>
      </c>
      <c r="H25" s="107">
        <f>D25/160</f>
        <v>293.71608750000001</v>
      </c>
      <c r="I25" s="111">
        <f>E25/160</f>
        <v>508.47623750000002</v>
      </c>
      <c r="J25" s="41" t="s">
        <v>42</v>
      </c>
      <c r="K25" s="63">
        <v>35984</v>
      </c>
      <c r="L25" s="49">
        <v>47091</v>
      </c>
      <c r="M25" s="42" t="s">
        <v>28</v>
      </c>
    </row>
    <row r="26" spans="1:13" ht="25.5" customHeight="1" x14ac:dyDescent="0.2">
      <c r="A26" s="102"/>
      <c r="B26" s="87"/>
      <c r="C26" s="90"/>
      <c r="D26" s="87"/>
      <c r="E26" s="90"/>
      <c r="F26" s="87"/>
      <c r="G26" s="90"/>
      <c r="H26" s="108"/>
      <c r="I26" s="112"/>
      <c r="J26" s="43" t="s">
        <v>43</v>
      </c>
      <c r="K26" s="64">
        <v>33552</v>
      </c>
      <c r="L26" s="50">
        <v>41625</v>
      </c>
      <c r="M26" s="42" t="s">
        <v>56</v>
      </c>
    </row>
    <row r="27" spans="1:13" s="20" customFormat="1" ht="25.5" customHeight="1" x14ac:dyDescent="0.2">
      <c r="A27" s="103"/>
      <c r="B27" s="105"/>
      <c r="C27" s="106"/>
      <c r="D27" s="105"/>
      <c r="E27" s="106"/>
      <c r="F27" s="105"/>
      <c r="G27" s="106"/>
      <c r="H27" s="109"/>
      <c r="I27" s="113"/>
      <c r="J27" s="43" t="s">
        <v>49</v>
      </c>
      <c r="K27" s="64">
        <v>44858</v>
      </c>
      <c r="L27" s="50">
        <v>66624</v>
      </c>
      <c r="M27" s="42" t="s">
        <v>28</v>
      </c>
    </row>
    <row r="28" spans="1:13" s="38" customFormat="1" ht="25.5" customHeight="1" x14ac:dyDescent="0.2">
      <c r="A28" s="103"/>
      <c r="B28" s="105"/>
      <c r="C28" s="106"/>
      <c r="D28" s="105"/>
      <c r="E28" s="106"/>
      <c r="F28" s="105"/>
      <c r="G28" s="106"/>
      <c r="H28" s="109"/>
      <c r="I28" s="113"/>
      <c r="J28" s="43" t="s">
        <v>25</v>
      </c>
      <c r="K28" s="64">
        <v>34922</v>
      </c>
      <c r="L28" s="50">
        <v>44316</v>
      </c>
      <c r="M28" s="42" t="s">
        <v>28</v>
      </c>
    </row>
    <row r="29" spans="1:13" s="38" customFormat="1" ht="25.5" customHeight="1" x14ac:dyDescent="0.2">
      <c r="A29" s="103"/>
      <c r="B29" s="105"/>
      <c r="C29" s="106"/>
      <c r="D29" s="105"/>
      <c r="E29" s="106"/>
      <c r="F29" s="105"/>
      <c r="G29" s="106"/>
      <c r="H29" s="109"/>
      <c r="I29" s="113"/>
      <c r="J29" s="44" t="s">
        <v>52</v>
      </c>
      <c r="K29" s="64">
        <v>34106</v>
      </c>
      <c r="L29" s="66">
        <v>88649</v>
      </c>
      <c r="M29" s="53" t="s">
        <v>57</v>
      </c>
    </row>
    <row r="30" spans="1:13" ht="27" customHeight="1" thickBot="1" x14ac:dyDescent="0.25">
      <c r="A30" s="104"/>
      <c r="B30" s="88"/>
      <c r="C30" s="91"/>
      <c r="D30" s="88"/>
      <c r="E30" s="91"/>
      <c r="F30" s="88"/>
      <c r="G30" s="91"/>
      <c r="H30" s="110"/>
      <c r="I30" s="114"/>
      <c r="J30" s="45" t="s">
        <v>53</v>
      </c>
      <c r="K30" s="65">
        <v>27316</v>
      </c>
      <c r="L30" s="67">
        <v>76521</v>
      </c>
      <c r="M30" s="54" t="s">
        <v>58</v>
      </c>
    </row>
    <row r="31" spans="1:13" ht="25.5" customHeight="1" x14ac:dyDescent="0.2">
      <c r="A31" s="101" t="s">
        <v>13</v>
      </c>
      <c r="B31" s="115">
        <f>AVERAGE(K31:K35)</f>
        <v>33002.800000000003</v>
      </c>
      <c r="C31" s="118">
        <f>AVERAGE(L31:L35)</f>
        <v>52114.400000000001</v>
      </c>
      <c r="D31" s="115">
        <f>B31*1.338</f>
        <v>44157.746400000004</v>
      </c>
      <c r="E31" s="118">
        <f>C31*1.338</f>
        <v>69729.067200000005</v>
      </c>
      <c r="F31" s="115">
        <f>B31/160</f>
        <v>206.26750000000001</v>
      </c>
      <c r="G31" s="118">
        <f>C31/160</f>
        <v>325.71500000000003</v>
      </c>
      <c r="H31" s="107">
        <f>D31/160</f>
        <v>275.98591500000003</v>
      </c>
      <c r="I31" s="111">
        <f>E31/160</f>
        <v>435.80667000000005</v>
      </c>
      <c r="J31" s="41" t="s">
        <v>44</v>
      </c>
      <c r="K31" s="63">
        <v>30791</v>
      </c>
      <c r="L31" s="49">
        <v>45771</v>
      </c>
      <c r="M31" s="42" t="s">
        <v>28</v>
      </c>
    </row>
    <row r="32" spans="1:13" ht="25.5" customHeight="1" x14ac:dyDescent="0.2">
      <c r="A32" s="102"/>
      <c r="B32" s="116"/>
      <c r="C32" s="119"/>
      <c r="D32" s="116"/>
      <c r="E32" s="119"/>
      <c r="F32" s="116"/>
      <c r="G32" s="119"/>
      <c r="H32" s="108"/>
      <c r="I32" s="112"/>
      <c r="J32" s="43" t="s">
        <v>45</v>
      </c>
      <c r="K32" s="64">
        <v>33135</v>
      </c>
      <c r="L32" s="50">
        <v>44664</v>
      </c>
      <c r="M32" s="42" t="s">
        <v>28</v>
      </c>
    </row>
    <row r="33" spans="1:13" ht="25.5" customHeight="1" x14ac:dyDescent="0.2">
      <c r="A33" s="102"/>
      <c r="B33" s="116"/>
      <c r="C33" s="119"/>
      <c r="D33" s="116"/>
      <c r="E33" s="119"/>
      <c r="F33" s="116"/>
      <c r="G33" s="119"/>
      <c r="H33" s="108"/>
      <c r="I33" s="112"/>
      <c r="J33" s="43" t="s">
        <v>51</v>
      </c>
      <c r="K33" s="64">
        <v>37709</v>
      </c>
      <c r="L33" s="50">
        <v>70093</v>
      </c>
      <c r="M33" s="46" t="s">
        <v>37</v>
      </c>
    </row>
    <row r="34" spans="1:13" s="38" customFormat="1" ht="7.5" customHeight="1" x14ac:dyDescent="0.2">
      <c r="A34" s="102"/>
      <c r="B34" s="116"/>
      <c r="C34" s="119"/>
      <c r="D34" s="116"/>
      <c r="E34" s="119"/>
      <c r="F34" s="116"/>
      <c r="G34" s="119"/>
      <c r="H34" s="108"/>
      <c r="I34" s="112"/>
      <c r="J34" s="43" t="s">
        <v>44</v>
      </c>
      <c r="K34" s="64">
        <v>30067</v>
      </c>
      <c r="L34" s="50">
        <v>47279</v>
      </c>
      <c r="M34" s="42" t="s">
        <v>37</v>
      </c>
    </row>
    <row r="35" spans="1:13" ht="1.5" customHeight="1" thickBot="1" x14ac:dyDescent="0.25">
      <c r="A35" s="104"/>
      <c r="B35" s="117"/>
      <c r="C35" s="120"/>
      <c r="D35" s="117"/>
      <c r="E35" s="120"/>
      <c r="F35" s="117"/>
      <c r="G35" s="120"/>
      <c r="H35" s="110"/>
      <c r="I35" s="114"/>
      <c r="J35" s="47" t="s">
        <v>45</v>
      </c>
      <c r="K35" s="62">
        <v>33312</v>
      </c>
      <c r="L35" s="51">
        <v>52765</v>
      </c>
      <c r="M35" s="48" t="s">
        <v>37</v>
      </c>
    </row>
    <row r="36" spans="1:13" s="6" customFormat="1" ht="18" customHeight="1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4" t="s">
        <v>15</v>
      </c>
    </row>
    <row r="37" spans="1:13" x14ac:dyDescent="0.2">
      <c r="A37" s="9" t="s">
        <v>12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5"/>
    </row>
    <row r="38" spans="1:13" s="6" customFormat="1" ht="8.25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6"/>
    </row>
    <row r="39" spans="1:13" x14ac:dyDescent="0.2">
      <c r="A39" s="8" t="s">
        <v>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3" ht="15" customHeight="1" x14ac:dyDescent="0.2">
      <c r="A40" s="78" t="s">
        <v>7</v>
      </c>
      <c r="B40" s="78"/>
      <c r="C40" s="78"/>
      <c r="D40" s="78"/>
      <c r="E40" s="78"/>
      <c r="F40" s="78"/>
      <c r="G40" s="78"/>
      <c r="H40" s="78"/>
      <c r="I40" s="78"/>
      <c r="J40" s="10"/>
      <c r="K40" s="10"/>
      <c r="L40" s="10"/>
    </row>
    <row r="41" spans="1:13" ht="17.25" customHeight="1" x14ac:dyDescent="0.2">
      <c r="A41" s="78" t="s">
        <v>10</v>
      </c>
      <c r="B41" s="78"/>
      <c r="C41" s="78"/>
      <c r="D41" s="78"/>
      <c r="E41" s="78"/>
      <c r="F41" s="78"/>
      <c r="G41" s="78"/>
      <c r="H41" s="78"/>
      <c r="I41" s="78"/>
      <c r="J41" s="10"/>
      <c r="K41" s="10"/>
      <c r="L41" s="10"/>
    </row>
    <row r="42" spans="1:13" ht="56.25" customHeight="1" x14ac:dyDescent="0.2">
      <c r="A42" s="78" t="s">
        <v>19</v>
      </c>
      <c r="B42" s="78"/>
      <c r="C42" s="78"/>
      <c r="D42" s="78"/>
      <c r="E42" s="78"/>
      <c r="F42" s="78"/>
      <c r="G42" s="78"/>
      <c r="H42" s="78"/>
      <c r="I42" s="78"/>
      <c r="J42" s="10"/>
      <c r="K42" s="10"/>
      <c r="L42" s="10"/>
    </row>
    <row r="43" spans="1:13" ht="15" customHeight="1" x14ac:dyDescent="0.2">
      <c r="A43" s="78" t="s">
        <v>11</v>
      </c>
      <c r="B43" s="78"/>
      <c r="C43" s="78"/>
      <c r="D43" s="78"/>
      <c r="E43" s="78"/>
      <c r="F43" s="78"/>
      <c r="G43" s="78"/>
      <c r="H43" s="78"/>
      <c r="I43" s="78"/>
      <c r="J43" s="10"/>
      <c r="K43" s="10"/>
      <c r="L43" s="10"/>
    </row>
    <row r="44" spans="1:13" ht="15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12"/>
      <c r="K44" s="12"/>
      <c r="L44" s="12"/>
    </row>
    <row r="45" spans="1:13" ht="48" customHeight="1" x14ac:dyDescent="0.2">
      <c r="A45" s="68" t="s">
        <v>20</v>
      </c>
      <c r="B45" s="69"/>
      <c r="C45" s="69"/>
      <c r="D45" s="69"/>
      <c r="E45" s="69"/>
      <c r="F45" s="69"/>
      <c r="G45" s="69"/>
      <c r="H45" s="69"/>
      <c r="I45" s="69"/>
      <c r="J45" s="11"/>
      <c r="K45" s="11"/>
      <c r="L45" s="11"/>
    </row>
  </sheetData>
  <mergeCells count="86">
    <mergeCell ref="F31:F35"/>
    <mergeCell ref="G31:G35"/>
    <mergeCell ref="H31:H35"/>
    <mergeCell ref="I31:I35"/>
    <mergeCell ref="A31:A35"/>
    <mergeCell ref="B31:B35"/>
    <mergeCell ref="C31:C35"/>
    <mergeCell ref="D31:D35"/>
    <mergeCell ref="E31:E35"/>
    <mergeCell ref="H21:H24"/>
    <mergeCell ref="I21:I24"/>
    <mergeCell ref="A25:A30"/>
    <mergeCell ref="B25:B30"/>
    <mergeCell ref="C25:C30"/>
    <mergeCell ref="D25:D30"/>
    <mergeCell ref="E25:E30"/>
    <mergeCell ref="F25:F30"/>
    <mergeCell ref="G25:G30"/>
    <mergeCell ref="H25:H30"/>
    <mergeCell ref="I25:I30"/>
    <mergeCell ref="F21:F24"/>
    <mergeCell ref="G21:G24"/>
    <mergeCell ref="A21:A24"/>
    <mergeCell ref="B21:B24"/>
    <mergeCell ref="C21:C24"/>
    <mergeCell ref="G18:G20"/>
    <mergeCell ref="A18:A20"/>
    <mergeCell ref="B18:B20"/>
    <mergeCell ref="C18:C20"/>
    <mergeCell ref="D18:D20"/>
    <mergeCell ref="E18:E20"/>
    <mergeCell ref="H18:H20"/>
    <mergeCell ref="I18:I20"/>
    <mergeCell ref="F18:F20"/>
    <mergeCell ref="M7:M8"/>
    <mergeCell ref="A43:I43"/>
    <mergeCell ref="A16:A17"/>
    <mergeCell ref="B16:B17"/>
    <mergeCell ref="C16:C17"/>
    <mergeCell ref="D16:D17"/>
    <mergeCell ref="E16:E17"/>
    <mergeCell ref="F16:F17"/>
    <mergeCell ref="G16:G17"/>
    <mergeCell ref="H16:H17"/>
    <mergeCell ref="D21:D24"/>
    <mergeCell ref="E21:E24"/>
    <mergeCell ref="B13:B15"/>
    <mergeCell ref="A1:I1"/>
    <mergeCell ref="A5:D5"/>
    <mergeCell ref="F13:F15"/>
    <mergeCell ref="G13:G15"/>
    <mergeCell ref="H13:H15"/>
    <mergeCell ref="I13:I15"/>
    <mergeCell ref="C13:C15"/>
    <mergeCell ref="A44:I44"/>
    <mergeCell ref="B7:C7"/>
    <mergeCell ref="D7:E7"/>
    <mergeCell ref="J7:L7"/>
    <mergeCell ref="B9:B10"/>
    <mergeCell ref="C9:C10"/>
    <mergeCell ref="H7:I7"/>
    <mergeCell ref="F7:G7"/>
    <mergeCell ref="A40:I40"/>
    <mergeCell ref="A41:I41"/>
    <mergeCell ref="A42:I42"/>
    <mergeCell ref="H9:H10"/>
    <mergeCell ref="D13:D15"/>
    <mergeCell ref="E13:E15"/>
    <mergeCell ref="I16:I17"/>
    <mergeCell ref="A13:A15"/>
    <mergeCell ref="A45:I45"/>
    <mergeCell ref="D9:D10"/>
    <mergeCell ref="E9:E10"/>
    <mergeCell ref="F9:F10"/>
    <mergeCell ref="G9:G10"/>
    <mergeCell ref="I9:I10"/>
    <mergeCell ref="A9:A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honeticPr fontId="0" type="noConversion"/>
  <pageMargins left="0.39370078740157483" right="0.39370078740157483" top="0.39370078740157483" bottom="0.39370078740157483" header="0.78740157480314965" footer="0.51181102362204722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Mzdy-platy</vt:lpstr>
      <vt:lpstr>'Mzdy-platy'!Oblast_tisku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Vokurka Michal</cp:lastModifiedBy>
  <cp:lastPrinted>2017-06-01T11:03:03Z</cp:lastPrinted>
  <dcterms:created xsi:type="dcterms:W3CDTF">2008-02-04T08:30:21Z</dcterms:created>
  <dcterms:modified xsi:type="dcterms:W3CDTF">2020-06-04T17:20:26Z</dcterms:modified>
</cp:coreProperties>
</file>